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ocuments\LIGUES\HOCKEY COSOM\Cosom MOUSTIQUE\Maculin_BB\"/>
    </mc:Choice>
  </mc:AlternateContent>
  <bookViews>
    <workbookView xWindow="0" yWindow="0" windowWidth="20490" windowHeight="7905"/>
  </bookViews>
  <sheets>
    <sheet name="Horaire" sheetId="1" r:id="rId1"/>
    <sheet name="Classemen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" l="1"/>
  <c r="J9" i="2"/>
  <c r="I9" i="2"/>
  <c r="H9" i="2"/>
  <c r="D9" i="2"/>
  <c r="J10" i="2"/>
  <c r="I10" i="2"/>
  <c r="H10" i="2"/>
  <c r="E10" i="2"/>
  <c r="J12" i="2"/>
  <c r="I12" i="2"/>
  <c r="H12" i="2"/>
  <c r="E12" i="2"/>
  <c r="J11" i="2"/>
  <c r="I11" i="2"/>
  <c r="H11" i="2"/>
  <c r="D11" i="2"/>
  <c r="E11" i="2"/>
  <c r="L11" i="2"/>
  <c r="D10" i="2"/>
  <c r="L10" i="2"/>
  <c r="D12" i="2"/>
  <c r="F10" i="2"/>
  <c r="F11" i="2"/>
  <c r="E9" i="2"/>
  <c r="L12" i="2" l="1"/>
  <c r="K12" i="2"/>
  <c r="M12" i="2"/>
  <c r="C12" i="2"/>
  <c r="K10" i="2"/>
  <c r="M10" i="2"/>
  <c r="M11" i="2"/>
  <c r="K11" i="2"/>
  <c r="C11" i="2"/>
  <c r="J13" i="2"/>
  <c r="I13" i="2"/>
  <c r="M9" i="2"/>
  <c r="C9" i="2"/>
  <c r="K9" i="2" l="1"/>
  <c r="C10" i="2"/>
</calcChain>
</file>

<file path=xl/sharedStrings.xml><?xml version="1.0" encoding="utf-8"?>
<sst xmlns="http://schemas.openxmlformats.org/spreadsheetml/2006/main" count="65" uniqueCount="47">
  <si>
    <t>Heure</t>
  </si>
  <si>
    <t>#</t>
  </si>
  <si>
    <t>Visiteur</t>
  </si>
  <si>
    <t>Receveur</t>
  </si>
  <si>
    <t>9h00</t>
  </si>
  <si>
    <t>10h30</t>
  </si>
  <si>
    <t>DF1</t>
  </si>
  <si>
    <t>DF2</t>
  </si>
  <si>
    <t>FIN BR</t>
  </si>
  <si>
    <t>FIN OR</t>
  </si>
  <si>
    <t>9h45</t>
  </si>
  <si>
    <t>Collège Beaubois</t>
  </si>
  <si>
    <t>Académie Saint-Clément</t>
  </si>
  <si>
    <t>Collège Charlemagne</t>
  </si>
  <si>
    <t>École Laurier</t>
  </si>
  <si>
    <t>PTS</t>
  </si>
  <si>
    <t>Terrain</t>
  </si>
  <si>
    <t>Cosom Moustique Masculin</t>
  </si>
  <si>
    <t>Vendredi 18 mai 2018</t>
  </si>
  <si>
    <r>
      <t>Tournoi du BLEU &amp; OR  - 2</t>
    </r>
    <r>
      <rPr>
        <b/>
        <vertAlign val="superscript"/>
        <sz val="12"/>
        <rFont val="Tahoma"/>
        <family val="2"/>
      </rPr>
      <t>e</t>
    </r>
    <r>
      <rPr>
        <b/>
        <sz val="12"/>
        <rFont val="Tahoma"/>
        <family val="2"/>
      </rPr>
      <t xml:space="preserve"> édition</t>
    </r>
  </si>
  <si>
    <t>11h30</t>
  </si>
  <si>
    <t>12h15</t>
  </si>
  <si>
    <t>11h00</t>
  </si>
  <si>
    <t>Pause</t>
  </si>
  <si>
    <t>Classements des équipes</t>
  </si>
  <si>
    <t>POOL A</t>
  </si>
  <si>
    <t>PJ</t>
  </si>
  <si>
    <t>V</t>
  </si>
  <si>
    <t>D</t>
  </si>
  <si>
    <t>N</t>
  </si>
  <si>
    <t>F</t>
  </si>
  <si>
    <t>FJ</t>
  </si>
  <si>
    <t>PP</t>
  </si>
  <si>
    <t>PC</t>
  </si>
  <si>
    <t>DIFF</t>
  </si>
  <si>
    <t>Punition
(min)</t>
  </si>
  <si>
    <t>TOTAL</t>
  </si>
  <si>
    <t>Laurier</t>
  </si>
  <si>
    <t>Tournoi du BLEU &amp; OR  - 2e édition</t>
  </si>
  <si>
    <t>4e - Laurier</t>
  </si>
  <si>
    <t>1er - Collège Beaubois</t>
  </si>
  <si>
    <t>3e -Collège Charlemagne</t>
  </si>
  <si>
    <t>2e - Ac. Saint-Clément</t>
  </si>
  <si>
    <t>P DF1 - Collège Beaubois</t>
  </si>
  <si>
    <t>G DF1 - Laurier</t>
  </si>
  <si>
    <t>P DF2 - Ac. Saint-Clément</t>
  </si>
  <si>
    <t>G DF2 - Col. Charlmagane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</si>
</sst>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indexed="9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sz val="8"/>
      <name val="Tahoma"/>
      <family val="2"/>
    </font>
    <font>
      <b/>
      <sz val="13"/>
      <name val="Tahoma"/>
      <family val="2"/>
    </font>
    <font>
      <sz val="10"/>
      <color theme="2" tint="-0.749992370372631"/>
      <name val="Tahoma"/>
      <family val="2"/>
    </font>
    <font>
      <sz val="12"/>
      <name val="Tahoma"/>
      <family val="2"/>
    </font>
    <font>
      <sz val="12"/>
      <color theme="0" tint="-0.3499862666707357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689264</xdr:colOff>
      <xdr:row>0</xdr:row>
      <xdr:rowOff>95250</xdr:rowOff>
    </xdr:from>
    <xdr:to>
      <xdr:col>6</xdr:col>
      <xdr:colOff>95250</xdr:colOff>
      <xdr:row>5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039" y="95250"/>
          <a:ext cx="1015711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161925</xdr:rowOff>
    </xdr:from>
    <xdr:to>
      <xdr:col>2</xdr:col>
      <xdr:colOff>390525</xdr:colOff>
      <xdr:row>4</xdr:row>
      <xdr:rowOff>102775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552575" cy="51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0</xdr:rowOff>
    </xdr:from>
    <xdr:to>
      <xdr:col>1</xdr:col>
      <xdr:colOff>1619250</xdr:colOff>
      <xdr:row>3</xdr:row>
      <xdr:rowOff>123825</xdr:rowOff>
    </xdr:to>
    <xdr:pic>
      <xdr:nvPicPr>
        <xdr:cNvPr id="3" name="Picture 9" descr="SIGNATURE-RSEQ-LSL-CMYK-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0500"/>
          <a:ext cx="1285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323850</xdr:colOff>
      <xdr:row>1</xdr:row>
      <xdr:rowOff>38100</xdr:rowOff>
    </xdr:from>
    <xdr:to>
      <xdr:col>12</xdr:col>
      <xdr:colOff>63211</xdr:colOff>
      <xdr:row>5</xdr:row>
      <xdr:rowOff>161925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28600"/>
          <a:ext cx="1015711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F18" sqref="F18"/>
    </sheetView>
  </sheetViews>
  <sheetFormatPr baseColWidth="10" defaultRowHeight="15" x14ac:dyDescent="0.25"/>
  <cols>
    <col min="1" max="1" width="7.7109375" customWidth="1"/>
    <col min="2" max="2" width="9.7109375" customWidth="1"/>
    <col min="3" max="3" width="24" customWidth="1"/>
    <col min="4" max="4" width="8.5703125" customWidth="1"/>
    <col min="5" max="5" width="8.7109375" customWidth="1"/>
    <col min="6" max="6" width="24.140625" customWidth="1"/>
    <col min="7" max="7" width="8" customWidth="1"/>
  </cols>
  <sheetData>
    <row r="1" spans="1:17" s="11" customFormat="1" ht="12.75" x14ac:dyDescent="0.25">
      <c r="A1" s="10"/>
      <c r="D1" s="10"/>
      <c r="E1" s="10"/>
      <c r="G1" s="12"/>
      <c r="H1" s="12"/>
      <c r="I1" s="13"/>
      <c r="J1" s="10"/>
      <c r="K1" s="14"/>
      <c r="L1" s="15"/>
      <c r="M1" s="14"/>
      <c r="Q1" s="16"/>
    </row>
    <row r="2" spans="1:17" s="11" customFormat="1" ht="17.25" x14ac:dyDescent="0.25">
      <c r="A2" s="34" t="s">
        <v>19</v>
      </c>
      <c r="B2" s="34"/>
      <c r="C2" s="34"/>
      <c r="D2" s="34"/>
      <c r="E2" s="34"/>
      <c r="F2" s="34"/>
      <c r="G2" s="34"/>
      <c r="H2" s="17"/>
      <c r="I2" s="17"/>
      <c r="J2" s="17"/>
      <c r="K2" s="13"/>
      <c r="M2" s="13"/>
      <c r="Q2" s="16"/>
    </row>
    <row r="3" spans="1:17" s="11" customFormat="1" x14ac:dyDescent="0.25">
      <c r="A3" s="34" t="s">
        <v>17</v>
      </c>
      <c r="B3" s="34"/>
      <c r="C3" s="34"/>
      <c r="D3" s="34"/>
      <c r="E3" s="34"/>
      <c r="F3" s="34"/>
      <c r="G3" s="34"/>
      <c r="H3" s="17"/>
      <c r="I3" s="17"/>
      <c r="J3" s="17"/>
      <c r="K3" s="13"/>
      <c r="M3" s="13"/>
      <c r="Q3" s="16"/>
    </row>
    <row r="4" spans="1:17" s="11" customFormat="1" ht="12.75" x14ac:dyDescent="0.25">
      <c r="A4" s="35"/>
      <c r="B4" s="35"/>
      <c r="C4" s="35"/>
      <c r="D4" s="35"/>
      <c r="E4" s="35"/>
      <c r="F4" s="35"/>
      <c r="G4" s="35"/>
      <c r="H4" s="18"/>
      <c r="I4" s="18"/>
      <c r="J4" s="18"/>
      <c r="K4" s="13"/>
      <c r="M4" s="13"/>
      <c r="Q4" s="16"/>
    </row>
    <row r="5" spans="1:17" x14ac:dyDescent="0.25">
      <c r="A5" s="35" t="s">
        <v>18</v>
      </c>
      <c r="B5" s="35"/>
      <c r="C5" s="35"/>
      <c r="D5" s="35"/>
      <c r="E5" s="35"/>
      <c r="F5" s="35"/>
      <c r="G5" s="35"/>
      <c r="I5" s="19"/>
    </row>
    <row r="7" spans="1:17" ht="15.75" x14ac:dyDescent="0.3">
      <c r="A7" s="1" t="s">
        <v>0</v>
      </c>
      <c r="B7" s="2" t="s">
        <v>1</v>
      </c>
      <c r="C7" s="2" t="s">
        <v>2</v>
      </c>
      <c r="D7" s="2" t="s">
        <v>15</v>
      </c>
      <c r="E7" s="2" t="s">
        <v>15</v>
      </c>
      <c r="F7" s="2" t="s">
        <v>3</v>
      </c>
      <c r="G7" s="2" t="s">
        <v>16</v>
      </c>
    </row>
    <row r="8" spans="1:17" ht="15.75" x14ac:dyDescent="0.3">
      <c r="A8" s="3" t="s">
        <v>4</v>
      </c>
      <c r="B8" s="3">
        <v>1</v>
      </c>
      <c r="C8" s="3" t="s">
        <v>14</v>
      </c>
      <c r="D8" s="3">
        <v>2</v>
      </c>
      <c r="E8" s="3">
        <v>1</v>
      </c>
      <c r="F8" s="3" t="s">
        <v>11</v>
      </c>
      <c r="G8" s="4">
        <v>1</v>
      </c>
    </row>
    <row r="9" spans="1:17" ht="15.75" x14ac:dyDescent="0.3">
      <c r="A9" s="3" t="s">
        <v>4</v>
      </c>
      <c r="B9" s="3">
        <v>2</v>
      </c>
      <c r="C9" s="4" t="s">
        <v>13</v>
      </c>
      <c r="D9" s="3">
        <v>1</v>
      </c>
      <c r="E9" s="3">
        <v>1</v>
      </c>
      <c r="F9" s="3" t="s">
        <v>12</v>
      </c>
      <c r="G9" s="4">
        <v>2</v>
      </c>
    </row>
    <row r="10" spans="1:17" ht="15.75" x14ac:dyDescent="0.3">
      <c r="A10" s="3" t="s">
        <v>10</v>
      </c>
      <c r="B10" s="3">
        <v>3</v>
      </c>
      <c r="C10" s="3" t="s">
        <v>14</v>
      </c>
      <c r="D10" s="3">
        <v>1</v>
      </c>
      <c r="E10" s="3">
        <v>3</v>
      </c>
      <c r="F10" s="3" t="s">
        <v>12</v>
      </c>
      <c r="G10" s="4">
        <v>1</v>
      </c>
    </row>
    <row r="11" spans="1:17" ht="15.75" x14ac:dyDescent="0.3">
      <c r="A11" s="3" t="s">
        <v>10</v>
      </c>
      <c r="B11" s="3">
        <v>4</v>
      </c>
      <c r="C11" s="3" t="s">
        <v>11</v>
      </c>
      <c r="D11" s="3">
        <v>5</v>
      </c>
      <c r="E11" s="3">
        <v>0</v>
      </c>
      <c r="F11" s="4" t="s">
        <v>13</v>
      </c>
      <c r="G11" s="4">
        <v>2</v>
      </c>
    </row>
    <row r="12" spans="1:17" ht="15.75" x14ac:dyDescent="0.3">
      <c r="A12" s="3" t="s">
        <v>5</v>
      </c>
      <c r="B12" s="3">
        <v>5</v>
      </c>
      <c r="C12" s="4" t="s">
        <v>13</v>
      </c>
      <c r="D12" s="4">
        <v>6</v>
      </c>
      <c r="E12" s="4">
        <v>1</v>
      </c>
      <c r="F12" s="3" t="s">
        <v>14</v>
      </c>
      <c r="G12" s="4">
        <v>1</v>
      </c>
    </row>
    <row r="13" spans="1:17" ht="15.75" x14ac:dyDescent="0.3">
      <c r="A13" s="3" t="s">
        <v>5</v>
      </c>
      <c r="B13" s="3">
        <v>6</v>
      </c>
      <c r="C13" s="4" t="s">
        <v>12</v>
      </c>
      <c r="D13" s="39">
        <v>0</v>
      </c>
      <c r="E13" s="40">
        <v>3</v>
      </c>
      <c r="F13" s="4" t="s">
        <v>11</v>
      </c>
      <c r="G13" s="4">
        <v>2</v>
      </c>
    </row>
    <row r="14" spans="1:17" ht="16.5" thickBot="1" x14ac:dyDescent="0.35">
      <c r="A14" s="20" t="s">
        <v>22</v>
      </c>
      <c r="B14" s="20"/>
      <c r="C14" s="20" t="s">
        <v>23</v>
      </c>
      <c r="D14" s="20"/>
      <c r="E14" s="20"/>
      <c r="F14" s="20" t="s">
        <v>23</v>
      </c>
      <c r="G14" s="20"/>
    </row>
    <row r="15" spans="1:17" ht="15.75" x14ac:dyDescent="0.3">
      <c r="A15" s="9" t="s">
        <v>20</v>
      </c>
      <c r="B15" s="7" t="s">
        <v>6</v>
      </c>
      <c r="C15" s="8" t="s">
        <v>39</v>
      </c>
      <c r="D15" s="7">
        <v>2</v>
      </c>
      <c r="E15" s="7">
        <v>1</v>
      </c>
      <c r="F15" s="8" t="s">
        <v>40</v>
      </c>
      <c r="G15" s="9">
        <v>1</v>
      </c>
    </row>
    <row r="16" spans="1:17" ht="15.75" x14ac:dyDescent="0.3">
      <c r="A16" s="4" t="s">
        <v>20</v>
      </c>
      <c r="B16" s="3" t="s">
        <v>7</v>
      </c>
      <c r="C16" s="5" t="s">
        <v>41</v>
      </c>
      <c r="D16" s="3">
        <v>4</v>
      </c>
      <c r="E16" s="3">
        <v>2</v>
      </c>
      <c r="F16" s="5" t="s">
        <v>42</v>
      </c>
      <c r="G16" s="4">
        <v>2</v>
      </c>
    </row>
    <row r="17" spans="1:7" ht="15.75" x14ac:dyDescent="0.3">
      <c r="A17" s="4" t="s">
        <v>21</v>
      </c>
      <c r="B17" s="3" t="s">
        <v>8</v>
      </c>
      <c r="C17" s="42" t="s">
        <v>43</v>
      </c>
      <c r="D17" s="3">
        <v>4</v>
      </c>
      <c r="E17" s="3">
        <v>3</v>
      </c>
      <c r="F17" s="6" t="s">
        <v>45</v>
      </c>
      <c r="G17" s="4">
        <v>1</v>
      </c>
    </row>
    <row r="18" spans="1:7" ht="15.75" x14ac:dyDescent="0.3">
      <c r="A18" s="4" t="s">
        <v>21</v>
      </c>
      <c r="B18" s="3" t="s">
        <v>9</v>
      </c>
      <c r="C18" s="41" t="s">
        <v>44</v>
      </c>
      <c r="D18" s="3">
        <v>2</v>
      </c>
      <c r="E18" s="3">
        <v>0</v>
      </c>
      <c r="F18" s="43" t="s">
        <v>46</v>
      </c>
      <c r="G18" s="4">
        <v>2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L18" sqref="L18"/>
    </sheetView>
  </sheetViews>
  <sheetFormatPr baseColWidth="10" defaultRowHeight="15" x14ac:dyDescent="0.25"/>
  <cols>
    <col min="1" max="1" width="3.28515625" customWidth="1"/>
    <col min="2" max="2" width="26.28515625" bestFit="1" customWidth="1"/>
    <col min="3" max="11" width="8.140625" customWidth="1"/>
    <col min="12" max="12" width="11" bestFit="1" customWidth="1"/>
    <col min="13" max="13" width="9.140625" bestFit="1" customWidth="1"/>
  </cols>
  <sheetData>
    <row r="1" spans="1:13" x14ac:dyDescent="0.25">
      <c r="A1" s="15"/>
      <c r="B1" s="15"/>
      <c r="C1" s="15"/>
      <c r="D1" s="21"/>
      <c r="E1" s="21"/>
      <c r="F1" s="15"/>
      <c r="G1" s="22"/>
      <c r="H1" s="15"/>
      <c r="I1" s="15"/>
      <c r="J1" s="15"/>
      <c r="K1" s="15"/>
      <c r="L1" s="15"/>
      <c r="M1" s="15"/>
    </row>
    <row r="2" spans="1:13" x14ac:dyDescent="0.25">
      <c r="A2" s="15"/>
      <c r="B2" s="15"/>
      <c r="C2" s="15"/>
      <c r="D2" s="21"/>
      <c r="E2" s="21"/>
      <c r="F2" s="15"/>
      <c r="G2" s="22"/>
      <c r="H2" s="15"/>
      <c r="I2" s="15"/>
      <c r="J2" s="15"/>
      <c r="K2" s="15"/>
      <c r="L2" s="15"/>
      <c r="M2" s="15"/>
    </row>
    <row r="3" spans="1:13" ht="16.5" x14ac:dyDescent="0.25">
      <c r="A3" s="36" t="s">
        <v>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6.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6.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6.5" x14ac:dyDescent="0.25">
      <c r="A6" s="36" t="s">
        <v>24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x14ac:dyDescent="0.25">
      <c r="A7" s="37"/>
      <c r="B7" s="37"/>
      <c r="C7" s="37"/>
      <c r="D7" s="37"/>
      <c r="E7" s="37"/>
      <c r="F7" s="37"/>
      <c r="G7" s="37"/>
      <c r="H7" s="37"/>
      <c r="I7" s="15"/>
      <c r="J7" s="15"/>
      <c r="K7" s="15"/>
      <c r="L7" s="15"/>
      <c r="M7" s="15"/>
    </row>
    <row r="8" spans="1:13" ht="30" x14ac:dyDescent="0.25">
      <c r="A8" s="23"/>
      <c r="B8" s="24" t="s">
        <v>25</v>
      </c>
      <c r="C8" s="24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5" t="s">
        <v>35</v>
      </c>
      <c r="M8" s="24" t="s">
        <v>36</v>
      </c>
    </row>
    <row r="9" spans="1:13" x14ac:dyDescent="0.25">
      <c r="A9" s="26">
        <v>1</v>
      </c>
      <c r="B9" s="27" t="s">
        <v>11</v>
      </c>
      <c r="C9" s="28">
        <f>SUM(D9:G9)</f>
        <v>3</v>
      </c>
      <c r="D9" s="28">
        <f>1+1</f>
        <v>2</v>
      </c>
      <c r="E9" s="28">
        <f>1</f>
        <v>1</v>
      </c>
      <c r="F9" s="28"/>
      <c r="G9" s="28"/>
      <c r="H9" s="28">
        <f>1+1+1</f>
        <v>3</v>
      </c>
      <c r="I9" s="28">
        <f>1+5+3</f>
        <v>9</v>
      </c>
      <c r="J9" s="28">
        <f>2+0+0</f>
        <v>2</v>
      </c>
      <c r="K9" s="28">
        <f>I9-J9</f>
        <v>7</v>
      </c>
      <c r="L9" s="28">
        <f>4+2</f>
        <v>6</v>
      </c>
      <c r="M9" s="28">
        <f>(D9*2)+E9*0+(F9*1)+(H9*1)</f>
        <v>7</v>
      </c>
    </row>
    <row r="10" spans="1:13" x14ac:dyDescent="0.25">
      <c r="A10" s="26">
        <v>2</v>
      </c>
      <c r="B10" s="27" t="s">
        <v>12</v>
      </c>
      <c r="C10" s="28">
        <f>SUM(D10:G10)</f>
        <v>3</v>
      </c>
      <c r="D10" s="28">
        <f>1</f>
        <v>1</v>
      </c>
      <c r="E10" s="28">
        <f>1</f>
        <v>1</v>
      </c>
      <c r="F10" s="28">
        <f>1</f>
        <v>1</v>
      </c>
      <c r="G10" s="28"/>
      <c r="H10" s="28">
        <f>1+1+1</f>
        <v>3</v>
      </c>
      <c r="I10" s="28">
        <f>1+3+0</f>
        <v>4</v>
      </c>
      <c r="J10" s="38">
        <f>1+1+3</f>
        <v>5</v>
      </c>
      <c r="K10" s="28">
        <f>I10-J10</f>
        <v>-1</v>
      </c>
      <c r="L10" s="28">
        <f>6</f>
        <v>6</v>
      </c>
      <c r="M10" s="28">
        <f>(D10*2)+E10*0+(F10*1)+(H10*1)</f>
        <v>6</v>
      </c>
    </row>
    <row r="11" spans="1:13" x14ac:dyDescent="0.25">
      <c r="A11" s="26">
        <v>3</v>
      </c>
      <c r="B11" s="27" t="s">
        <v>13</v>
      </c>
      <c r="C11" s="28">
        <f>SUM(D11:G11)</f>
        <v>3</v>
      </c>
      <c r="D11" s="28">
        <f>1</f>
        <v>1</v>
      </c>
      <c r="E11" s="28">
        <f>1</f>
        <v>1</v>
      </c>
      <c r="F11" s="28">
        <f>1</f>
        <v>1</v>
      </c>
      <c r="G11" s="28"/>
      <c r="H11" s="28">
        <f>1+1+1</f>
        <v>3</v>
      </c>
      <c r="I11" s="28">
        <f>1+0+6</f>
        <v>7</v>
      </c>
      <c r="J11" s="28">
        <f>1+5+1</f>
        <v>7</v>
      </c>
      <c r="K11" s="28">
        <f>I11-J11</f>
        <v>0</v>
      </c>
      <c r="L11" s="28">
        <f>2</f>
        <v>2</v>
      </c>
      <c r="M11" s="28">
        <f>(D11*2)+E11*0+(F11*1)+(H11*1)</f>
        <v>6</v>
      </c>
    </row>
    <row r="12" spans="1:13" x14ac:dyDescent="0.25">
      <c r="A12" s="26">
        <v>4</v>
      </c>
      <c r="B12" s="27" t="s">
        <v>37</v>
      </c>
      <c r="C12" s="28">
        <f>SUM(D12:G12)</f>
        <v>3</v>
      </c>
      <c r="D12" s="28">
        <f>1</f>
        <v>1</v>
      </c>
      <c r="E12" s="28">
        <f>1+1</f>
        <v>2</v>
      </c>
      <c r="F12" s="28"/>
      <c r="G12" s="28"/>
      <c r="H12" s="28">
        <f>1+1+1</f>
        <v>3</v>
      </c>
      <c r="I12" s="28">
        <f>2+1+1</f>
        <v>4</v>
      </c>
      <c r="J12" s="28">
        <f>1+3+6</f>
        <v>10</v>
      </c>
      <c r="K12" s="28">
        <f>I12-J12</f>
        <v>-6</v>
      </c>
      <c r="L12" s="28">
        <f>0+0+0</f>
        <v>0</v>
      </c>
      <c r="M12" s="28">
        <f>(D12*2)+E12*0+(F12*1)+(H12*1)</f>
        <v>5</v>
      </c>
    </row>
    <row r="13" spans="1:13" x14ac:dyDescent="0.25">
      <c r="A13" s="23"/>
      <c r="B13" s="29"/>
      <c r="C13" s="30"/>
      <c r="D13" s="31"/>
      <c r="E13" s="31"/>
      <c r="F13" s="31"/>
      <c r="G13" s="31"/>
      <c r="H13" s="31"/>
      <c r="I13" s="32">
        <f>SUM(I9:I12)</f>
        <v>24</v>
      </c>
      <c r="J13" s="32">
        <f>SUM(J9:J12)</f>
        <v>24</v>
      </c>
      <c r="K13" s="31"/>
      <c r="L13" s="31"/>
      <c r="M13" s="31"/>
    </row>
    <row r="21" spans="2:8" x14ac:dyDescent="0.25">
      <c r="B21" s="34"/>
      <c r="C21" s="34"/>
      <c r="D21" s="34"/>
      <c r="E21" s="34"/>
      <c r="F21" s="34"/>
      <c r="G21" s="34"/>
      <c r="H21" s="34"/>
    </row>
  </sheetData>
  <sortState ref="B9:M12">
    <sortCondition descending="1" ref="M9:M12"/>
  </sortState>
  <mergeCells count="4">
    <mergeCell ref="A3:M3"/>
    <mergeCell ref="A6:M6"/>
    <mergeCell ref="A7:H7"/>
    <mergeCell ref="B21:H21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Horaire</vt:lpstr>
      <vt:lpstr>Classement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2018-05-14T13:30:57Z</cp:lastPrinted>
  <dcterms:created xsi:type="dcterms:W3CDTF">2018-05-02T15:29:39Z</dcterms:created>
  <dcterms:modified xsi:type="dcterms:W3CDTF">2018-05-18T17:03:33Z</dcterms:modified>
</cp:coreProperties>
</file>